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nton\Downloads\"/>
    </mc:Choice>
  </mc:AlternateContent>
  <xr:revisionPtr revIDLastSave="0" documentId="8_{43C021E5-F89E-4643-8A3C-CDA75B599C1B}" xr6:coauthVersionLast="46" xr6:coauthVersionMax="46" xr10:uidLastSave="{00000000-0000-0000-0000-000000000000}"/>
  <workbookProtection workbookAlgorithmName="SHA-512" workbookHashValue="uRl5nfgE9JC/JPINZ9USINtZu2lmiAVmXui8tG9AT6NriBazS7cT/7AyoZL0+/O3sKUgfuzx38ArhcrFUVoUDg==" workbookSaltValue="d3OJ+2x2UPKAhOC4ZCJ41Q==" workbookSpinCount="100000" lockStructure="1"/>
  <bookViews>
    <workbookView xWindow="-120" yWindow="-120" windowWidth="20730" windowHeight="11160" xr2:uid="{B9117DF6-B1C3-4432-B03F-6FDFF307E4CC}"/>
  </bookViews>
  <sheets>
    <sheet name="Rates Calculator" sheetId="1" r:id="rId1"/>
    <sheet name="Zoning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10" i="1"/>
  <c r="C13" i="1" s="1"/>
  <c r="C12" i="1" l="1"/>
  <c r="C14" i="1" s="1"/>
  <c r="C15" i="1" s="1"/>
</calcChain>
</file>

<file path=xl/sharedStrings.xml><?xml version="1.0" encoding="utf-8"?>
<sst xmlns="http://schemas.openxmlformats.org/spreadsheetml/2006/main" count="29" uniqueCount="28">
  <si>
    <t>Zoning</t>
  </si>
  <si>
    <t>Value new</t>
  </si>
  <si>
    <t>Value current</t>
  </si>
  <si>
    <t>Residential</t>
  </si>
  <si>
    <t>Industrial</t>
  </si>
  <si>
    <t>Municipal Properties</t>
  </si>
  <si>
    <t>Category</t>
  </si>
  <si>
    <t xml:space="preserve"> Ratio</t>
  </si>
  <si>
    <t xml:space="preserve"> Rate in the Rand</t>
  </si>
  <si>
    <t>Business and Commercial</t>
  </si>
  <si>
    <t xml:space="preserve">Agriculture </t>
  </si>
  <si>
    <t>State Owned Properties</t>
  </si>
  <si>
    <t>Public Services Infrastructure (PSI)</t>
  </si>
  <si>
    <t xml:space="preserve">Public Service Purpose Properties (PSP) </t>
  </si>
  <si>
    <t>Public Benefit Activity Properties</t>
  </si>
  <si>
    <t>Private Towns</t>
  </si>
  <si>
    <t>Informal Settlements</t>
  </si>
  <si>
    <t>Mining and Quarries</t>
  </si>
  <si>
    <t>Vacant Land</t>
  </si>
  <si>
    <t>National Monuments</t>
  </si>
  <si>
    <t>Ratio</t>
  </si>
  <si>
    <t>Rebate Value</t>
  </si>
  <si>
    <t>Current Rates</t>
  </si>
  <si>
    <t>New Rates</t>
  </si>
  <si>
    <t>Ekurhuleni Property Rates Calculator</t>
  </si>
  <si>
    <t>Rate in the Rand</t>
  </si>
  <si>
    <t>Addit monthly</t>
  </si>
  <si>
    <t>Addit 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</si>
</sst>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;[Red]\-#,##0.00000"/>
    <numFmt numFmtId="165" formatCode="&quot;R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0" fontId="0" fillId="0" borderId="0" xfId="0" applyNumberFormat="1"/>
    <xf numFmtId="164" fontId="0" fillId="0" borderId="0" xfId="0" applyNumberFormat="1"/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1" xfId="0" applyFont="1" applyFill="1" applyBorder="1"/>
    <xf numFmtId="0" fontId="0" fillId="4" borderId="1" xfId="0" applyFill="1" applyBorder="1"/>
    <xf numFmtId="2" fontId="0" fillId="4" borderId="1" xfId="0" applyNumberFormat="1" applyFill="1" applyBorder="1"/>
    <xf numFmtId="0" fontId="0" fillId="3" borderId="1" xfId="0" applyFill="1" applyBorder="1" applyAlignment="1">
      <alignment horizontal="right"/>
    </xf>
    <xf numFmtId="165" fontId="0" fillId="3" borderId="1" xfId="0" applyNumberFormat="1" applyFill="1" applyBorder="1"/>
    <xf numFmtId="165" fontId="0" fillId="4" borderId="1" xfId="0" applyNumberFormat="1" applyFill="1" applyBorder="1"/>
    <xf numFmtId="165" fontId="0" fillId="4" borderId="5" xfId="0" applyNumberFormat="1" applyFill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numFmt numFmtId="164" formatCode="#,##0.00000;[Red]\-#,##0.00000"/>
    </dxf>
    <dxf>
      <numFmt numFmtId="8" formatCode="#,##0.00;[Red]\-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valuations.ekurhuleni.gov.za:8082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0</xdr:rowOff>
    </xdr:from>
    <xdr:to>
      <xdr:col>2</xdr:col>
      <xdr:colOff>1780961</xdr:colOff>
      <xdr:row>1</xdr:row>
      <xdr:rowOff>380929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BE4A84-F5F6-4684-95F4-BDFAAC1D3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0"/>
          <a:ext cx="1714286" cy="571429"/>
        </a:xfrm>
        <a:prstGeom prst="rect">
          <a:avLst/>
        </a:prstGeom>
      </xdr:spPr>
    </xdr:pic>
    <xdr:clientData/>
  </xdr:twoCellAnchor>
  <xdr:twoCellAnchor>
    <xdr:from>
      <xdr:col>3</xdr:col>
      <xdr:colOff>76202</xdr:colOff>
      <xdr:row>7</xdr:row>
      <xdr:rowOff>114301</xdr:rowOff>
    </xdr:from>
    <xdr:to>
      <xdr:col>5</xdr:col>
      <xdr:colOff>66675</xdr:colOff>
      <xdr:row>8</xdr:row>
      <xdr:rowOff>104775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8D301D0-D157-4230-985C-4790384BD58A}"/>
            </a:ext>
          </a:extLst>
        </xdr:cNvPr>
        <xdr:cNvCxnSpPr/>
      </xdr:nvCxnSpPr>
      <xdr:spPr>
        <a:xfrm flipH="1" flipV="1">
          <a:off x="5295902" y="2247901"/>
          <a:ext cx="1209673" cy="1809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76200</xdr:colOff>
      <xdr:row>7</xdr:row>
      <xdr:rowOff>171451</xdr:rowOff>
    </xdr:from>
    <xdr:to>
      <xdr:col>12</xdr:col>
      <xdr:colOff>600075</xdr:colOff>
      <xdr:row>10</xdr:row>
      <xdr:rowOff>76200</xdr:rowOff>
    </xdr:to>
    <xdr:sp macro="" textlink="">
      <xdr:nvSpPr>
        <xdr:cNvPr id="7" name="TextBox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63A285-61C8-4936-A250-FB8CC0D59F7D}"/>
            </a:ext>
          </a:extLst>
        </xdr:cNvPr>
        <xdr:cNvSpPr txBox="1"/>
      </xdr:nvSpPr>
      <xdr:spPr>
        <a:xfrm>
          <a:off x="6515100" y="2305051"/>
          <a:ext cx="4791075" cy="47624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ZA" sz="1100"/>
            <a:t>To obtain new proposed valuation, click here to visit the</a:t>
          </a:r>
          <a:r>
            <a:rPr lang="en-ZA" sz="1100" baseline="0"/>
            <a:t> site. Have your current rates bill on hand for town name ERF number &amp; portion number</a:t>
          </a:r>
          <a:endParaRPr lang="en-ZA" sz="1100"/>
        </a:p>
      </xdr:txBody>
    </xdr:sp>
    <xdr:clientData/>
  </xdr:twoCellAnchor>
  <xdr:twoCellAnchor>
    <xdr:from>
      <xdr:col>5</xdr:col>
      <xdr:colOff>57150</xdr:colOff>
      <xdr:row>6</xdr:row>
      <xdr:rowOff>76201</xdr:rowOff>
    </xdr:from>
    <xdr:to>
      <xdr:col>11</xdr:col>
      <xdr:colOff>104775</xdr:colOff>
      <xdr:row>7</xdr:row>
      <xdr:rowOff>171451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B169A08-9231-4C9F-8F76-1F5F86FFD94A}"/>
            </a:ext>
          </a:extLst>
        </xdr:cNvPr>
        <xdr:cNvSpPr txBox="1"/>
      </xdr:nvSpPr>
      <xdr:spPr>
        <a:xfrm>
          <a:off x="6496050" y="2019301"/>
          <a:ext cx="370522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/>
            <a:t>Found on your</a:t>
          </a:r>
          <a:r>
            <a:rPr lang="en-ZA" sz="1100" baseline="0"/>
            <a:t> municipal bill under "site" or "improvements"</a:t>
          </a:r>
          <a:endParaRPr lang="en-ZA" sz="1100"/>
        </a:p>
      </xdr:txBody>
    </xdr:sp>
    <xdr:clientData/>
  </xdr:twoCellAnchor>
  <xdr:twoCellAnchor>
    <xdr:from>
      <xdr:col>5</xdr:col>
      <xdr:colOff>66674</xdr:colOff>
      <xdr:row>4</xdr:row>
      <xdr:rowOff>0</xdr:rowOff>
    </xdr:from>
    <xdr:to>
      <xdr:col>11</xdr:col>
      <xdr:colOff>495300</xdr:colOff>
      <xdr:row>6</xdr:row>
      <xdr:rowOff>57150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5A95AE1-3E97-4C34-A5AD-469D3F549121}"/>
            </a:ext>
          </a:extLst>
        </xdr:cNvPr>
        <xdr:cNvSpPr txBox="1"/>
      </xdr:nvSpPr>
      <xdr:spPr>
        <a:xfrm>
          <a:off x="6505574" y="1562100"/>
          <a:ext cx="4086226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/>
            <a:t>Found on your municipal</a:t>
          </a:r>
          <a:r>
            <a:rPr lang="en-ZA" sz="1100" baseline="0"/>
            <a:t> bill in the block under the heading "rates". Check this has not changed in the new rates figures.</a:t>
          </a:r>
          <a:endParaRPr lang="en-ZA" sz="1100"/>
        </a:p>
      </xdr:txBody>
    </xdr:sp>
    <xdr:clientData/>
  </xdr:twoCellAnchor>
  <xdr:twoCellAnchor>
    <xdr:from>
      <xdr:col>5</xdr:col>
      <xdr:colOff>57150</xdr:colOff>
      <xdr:row>1</xdr:row>
      <xdr:rowOff>933450</xdr:rowOff>
    </xdr:from>
    <xdr:to>
      <xdr:col>13</xdr:col>
      <xdr:colOff>238125</xdr:colOff>
      <xdr:row>3</xdr:row>
      <xdr:rowOff>190499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C0404D2-E204-476D-AF65-E1ABA76BA059}"/>
            </a:ext>
          </a:extLst>
        </xdr:cNvPr>
        <xdr:cNvSpPr txBox="1"/>
      </xdr:nvSpPr>
      <xdr:spPr>
        <a:xfrm>
          <a:off x="6496050" y="1123950"/>
          <a:ext cx="5057775" cy="438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/>
            <a:t>all properties have a R15 000 non-rateable value plus a R135 000 rebate. People over the age of 60 get an additional rebate value of R150 000.</a:t>
          </a:r>
        </a:p>
      </xdr:txBody>
    </xdr:sp>
    <xdr:clientData/>
  </xdr:twoCellAnchor>
  <xdr:twoCellAnchor>
    <xdr:from>
      <xdr:col>3</xdr:col>
      <xdr:colOff>0</xdr:colOff>
      <xdr:row>6</xdr:row>
      <xdr:rowOff>123825</xdr:rowOff>
    </xdr:from>
    <xdr:to>
      <xdr:col>5</xdr:col>
      <xdr:colOff>57150</xdr:colOff>
      <xdr:row>7</xdr:row>
      <xdr:rowOff>28576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17218B10-2944-4781-B137-30ED36490E34}"/>
            </a:ext>
          </a:extLst>
        </xdr:cNvPr>
        <xdr:cNvCxnSpPr>
          <a:stCxn id="8" idx="1"/>
        </xdr:cNvCxnSpPr>
      </xdr:nvCxnSpPr>
      <xdr:spPr>
        <a:xfrm flipH="1" flipV="1">
          <a:off x="5219700" y="2066925"/>
          <a:ext cx="1276350" cy="952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47626</xdr:colOff>
      <xdr:row>5</xdr:row>
      <xdr:rowOff>28575</xdr:rowOff>
    </xdr:from>
    <xdr:to>
      <xdr:col>5</xdr:col>
      <xdr:colOff>66674</xdr:colOff>
      <xdr:row>5</xdr:row>
      <xdr:rowOff>76200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281060B5-CC41-4FFF-AB6C-8B28A67CEFA5}"/>
            </a:ext>
          </a:extLst>
        </xdr:cNvPr>
        <xdr:cNvCxnSpPr>
          <a:stCxn id="10" idx="1"/>
        </xdr:cNvCxnSpPr>
      </xdr:nvCxnSpPr>
      <xdr:spPr>
        <a:xfrm flipH="1">
          <a:off x="5267326" y="1781175"/>
          <a:ext cx="1238248" cy="47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66676</xdr:colOff>
      <xdr:row>2</xdr:row>
      <xdr:rowOff>161925</xdr:rowOff>
    </xdr:from>
    <xdr:to>
      <xdr:col>5</xdr:col>
      <xdr:colOff>57150</xdr:colOff>
      <xdr:row>3</xdr:row>
      <xdr:rowOff>114300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94A33D7-40F1-4A9D-A0D6-FE97743D4FE9}"/>
            </a:ext>
          </a:extLst>
        </xdr:cNvPr>
        <xdr:cNvCxnSpPr>
          <a:stCxn id="11" idx="1"/>
        </xdr:cNvCxnSpPr>
      </xdr:nvCxnSpPr>
      <xdr:spPr>
        <a:xfrm flipH="1">
          <a:off x="5286376" y="1343025"/>
          <a:ext cx="1209674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16</xdr:row>
      <xdr:rowOff>57150</xdr:rowOff>
    </xdr:from>
    <xdr:to>
      <xdr:col>12</xdr:col>
      <xdr:colOff>247650</xdr:colOff>
      <xdr:row>17</xdr:row>
      <xdr:rowOff>142875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8B078B6-D2C3-454F-8D21-D379EC78C0A8}"/>
            </a:ext>
          </a:extLst>
        </xdr:cNvPr>
        <xdr:cNvSpPr txBox="1"/>
      </xdr:nvSpPr>
      <xdr:spPr>
        <a:xfrm>
          <a:off x="1257300" y="3943350"/>
          <a:ext cx="969645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/>
            <a:t>For further assistance, call Chris on 083 440 1144 or email chris@mctproperty.com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D4D935-60C2-4C5F-BA27-F32C0DDE4AF0}" name="Table1" displayName="Table1" ref="B2:D16" totalsRowShown="0" headerRowDxfId="2">
  <autoFilter ref="B2:D16" xr:uid="{7DC2E70A-5C43-4EFE-A2FB-4B0DF3180C2B}"/>
  <tableColumns count="3">
    <tableColumn id="1" xr3:uid="{CA8E87A9-8DA6-4DF9-B11D-67546898B1EE}" name="Category"/>
    <tableColumn id="2" xr3:uid="{B83D51F5-83B4-43F2-9C89-14E60C23BE5E}" name=" Ratio" dataDxfId="1"/>
    <tableColumn id="3" xr3:uid="{85859B25-FB44-40ED-9B9D-084A3C839122}" name=" Rate in the Rand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55FEA-E838-44A0-9580-8A4FC3DCA1F8}">
  <dimension ref="B2:C16"/>
  <sheetViews>
    <sheetView showGridLines="0" tabSelected="1" workbookViewId="0">
      <selection activeCell="C5" sqref="C5"/>
    </sheetView>
  </sheetViews>
  <sheetFormatPr defaultRowHeight="15" x14ac:dyDescent="0.25"/>
  <cols>
    <col min="1" max="1" width="18.7109375" customWidth="1"/>
    <col min="2" max="2" width="15.7109375" customWidth="1"/>
    <col min="3" max="3" width="43.85546875" customWidth="1"/>
  </cols>
  <sheetData>
    <row r="2" spans="2:3" ht="78" customHeight="1" x14ac:dyDescent="0.25">
      <c r="B2" s="14" t="s">
        <v>24</v>
      </c>
      <c r="C2" s="14"/>
    </row>
    <row r="3" spans="2:3" x14ac:dyDescent="0.25">
      <c r="C3" s="7" t="s">
        <v>21</v>
      </c>
    </row>
    <row r="4" spans="2:3" x14ac:dyDescent="0.25">
      <c r="C4" s="11">
        <v>150000</v>
      </c>
    </row>
    <row r="6" spans="2:3" x14ac:dyDescent="0.25">
      <c r="B6" s="7" t="s">
        <v>0</v>
      </c>
      <c r="C6" s="10" t="s">
        <v>3</v>
      </c>
    </row>
    <row r="7" spans="2:3" x14ac:dyDescent="0.25">
      <c r="B7" s="7" t="s">
        <v>2</v>
      </c>
      <c r="C7" s="11">
        <v>2100000</v>
      </c>
    </row>
    <row r="8" spans="2:3" x14ac:dyDescent="0.25">
      <c r="B8" s="7" t="s">
        <v>1</v>
      </c>
      <c r="C8" s="11">
        <v>3200000</v>
      </c>
    </row>
    <row r="10" spans="2:3" x14ac:dyDescent="0.25">
      <c r="B10" s="7" t="s">
        <v>25</v>
      </c>
      <c r="C10" s="8">
        <f>VLOOKUP('Rates Calculator'!$C$6,'Zoning Data'!$B$2:$D$16,3,FALSE)</f>
        <v>1.052E-2</v>
      </c>
    </row>
    <row r="11" spans="2:3" x14ac:dyDescent="0.25">
      <c r="B11" s="4" t="s">
        <v>20</v>
      </c>
      <c r="C11" s="9">
        <f>VLOOKUP($C$6,Table1[#All],2,FALSE)</f>
        <v>1</v>
      </c>
    </row>
    <row r="12" spans="2:3" x14ac:dyDescent="0.25">
      <c r="B12" s="4" t="s">
        <v>22</v>
      </c>
      <c r="C12" s="12">
        <f>(($C$7-$C$4)*$C$10)/12</f>
        <v>1709.5</v>
      </c>
    </row>
    <row r="13" spans="2:3" x14ac:dyDescent="0.25">
      <c r="B13" s="5" t="s">
        <v>23</v>
      </c>
      <c r="C13" s="12">
        <f>(($C$8-$C$4)*$C$10)/12</f>
        <v>2673.8333333333335</v>
      </c>
    </row>
    <row r="14" spans="2:3" ht="15.75" thickBot="1" x14ac:dyDescent="0.3">
      <c r="B14" s="6" t="s">
        <v>26</v>
      </c>
      <c r="C14" s="13">
        <f>C13-C12</f>
        <v>964.33333333333348</v>
      </c>
    </row>
    <row r="15" spans="2:3" ht="16.5" thickTop="1" thickBot="1" x14ac:dyDescent="0.3">
      <c r="B15" s="6" t="s">
        <v>27</v>
      </c>
      <c r="C15" s="13">
        <f>12*C14</f>
        <v>11572.000000000002</v>
      </c>
    </row>
    <row r="16" spans="2:3" ht="15.75" thickTop="1" x14ac:dyDescent="0.25"/>
  </sheetData>
  <sheetProtection algorithmName="SHA-512" hashValue="lkAMTAhmRZTQJtEvCTXSam/DQuuZFBuvfO0yvclbd3xeijkYgRGzM8P72jEBQmibdUZkHdqqhdq+mZKIcyZwyA==" saltValue="pRzu+NnxbMRXsqmDWi5ljQ==" spinCount="100000" sheet="1" objects="1" scenarios="1"/>
  <protectedRanges>
    <protectedRange sqref="C6:C8" name="Range2"/>
    <protectedRange sqref="C4" name="Range1"/>
  </protectedRanges>
  <mergeCells count="1">
    <mergeCell ref="B2:C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Zoning Type" prompt="Select Zoning Type" xr:uid="{8BE734FD-9191-4888-902F-4659F23F8759}">
          <x14:formula1>
            <xm:f>'Zoning Data'!$B$3:$B$16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FDE52-17EE-40DA-A37D-A322E20659E7}">
  <dimension ref="B2:D16"/>
  <sheetViews>
    <sheetView showGridLines="0" workbookViewId="0">
      <selection activeCell="D11" sqref="D11"/>
    </sheetView>
  </sheetViews>
  <sheetFormatPr defaultRowHeight="15" x14ac:dyDescent="0.25"/>
  <cols>
    <col min="2" max="2" width="37.140625" bestFit="1" customWidth="1"/>
    <col min="3" max="3" width="8.140625" customWidth="1"/>
    <col min="4" max="4" width="18" customWidth="1"/>
  </cols>
  <sheetData>
    <row r="2" spans="2:4" x14ac:dyDescent="0.25">
      <c r="B2" s="3" t="s">
        <v>6</v>
      </c>
      <c r="C2" s="3" t="s">
        <v>7</v>
      </c>
      <c r="D2" s="3" t="s">
        <v>8</v>
      </c>
    </row>
    <row r="3" spans="2:4" x14ac:dyDescent="0.25">
      <c r="B3" t="s">
        <v>3</v>
      </c>
      <c r="C3" s="1">
        <v>1</v>
      </c>
      <c r="D3" s="2">
        <v>1.052E-2</v>
      </c>
    </row>
    <row r="4" spans="2:4" x14ac:dyDescent="0.25">
      <c r="B4" t="s">
        <v>4</v>
      </c>
      <c r="C4" s="1">
        <v>2.5</v>
      </c>
      <c r="D4" s="2">
        <v>2.63E-2</v>
      </c>
    </row>
    <row r="5" spans="2:4" x14ac:dyDescent="0.25">
      <c r="B5" t="s">
        <v>9</v>
      </c>
      <c r="C5" s="1">
        <v>2</v>
      </c>
      <c r="D5" s="2">
        <v>2.104E-2</v>
      </c>
    </row>
    <row r="6" spans="2:4" x14ac:dyDescent="0.25">
      <c r="B6" t="s">
        <v>10</v>
      </c>
      <c r="C6" s="1">
        <v>0.25</v>
      </c>
      <c r="D6" s="2">
        <v>2.63E-3</v>
      </c>
    </row>
    <row r="7" spans="2:4" x14ac:dyDescent="0.25">
      <c r="B7" t="s">
        <v>11</v>
      </c>
      <c r="C7" s="1">
        <v>2</v>
      </c>
      <c r="D7" s="2">
        <v>2.104E-2</v>
      </c>
    </row>
    <row r="8" spans="2:4" x14ac:dyDescent="0.25">
      <c r="B8" t="s">
        <v>5</v>
      </c>
      <c r="C8" s="1">
        <v>2</v>
      </c>
      <c r="D8" s="2">
        <v>2.104E-2</v>
      </c>
    </row>
    <row r="9" spans="2:4" x14ac:dyDescent="0.25">
      <c r="B9" t="s">
        <v>12</v>
      </c>
      <c r="C9" s="1">
        <v>0.25</v>
      </c>
      <c r="D9" s="2">
        <v>2.63E-3</v>
      </c>
    </row>
    <row r="10" spans="2:4" x14ac:dyDescent="0.25">
      <c r="B10" t="s">
        <v>13</v>
      </c>
      <c r="C10" s="1">
        <v>2</v>
      </c>
      <c r="D10" s="2">
        <v>2.104E-2</v>
      </c>
    </row>
    <row r="11" spans="2:4" x14ac:dyDescent="0.25">
      <c r="B11" t="s">
        <v>14</v>
      </c>
      <c r="C11" s="1">
        <v>0.25</v>
      </c>
      <c r="D11" s="2">
        <v>2.63E-3</v>
      </c>
    </row>
    <row r="12" spans="2:4" x14ac:dyDescent="0.25">
      <c r="B12" t="s">
        <v>15</v>
      </c>
      <c r="C12" s="1">
        <v>1</v>
      </c>
      <c r="D12" s="2">
        <v>1.052E-2</v>
      </c>
    </row>
    <row r="13" spans="2:4" x14ac:dyDescent="0.25">
      <c r="B13" t="s">
        <v>16</v>
      </c>
      <c r="C13" s="1">
        <v>1</v>
      </c>
      <c r="D13" s="2">
        <v>1.052E-2</v>
      </c>
    </row>
    <row r="14" spans="2:4" x14ac:dyDescent="0.25">
      <c r="B14" t="s">
        <v>17</v>
      </c>
      <c r="C14" s="1">
        <v>3</v>
      </c>
      <c r="D14" s="2">
        <v>3.1559999999999998E-2</v>
      </c>
    </row>
    <row r="15" spans="2:4" x14ac:dyDescent="0.25">
      <c r="B15" t="s">
        <v>18</v>
      </c>
      <c r="C15" s="1">
        <v>4</v>
      </c>
      <c r="D15" s="2">
        <v>4.2079999999999999E-2</v>
      </c>
    </row>
    <row r="16" spans="2:4" x14ac:dyDescent="0.25">
      <c r="B16" t="s">
        <v>19</v>
      </c>
      <c r="C16" s="1">
        <v>1</v>
      </c>
      <c r="D16" s="2">
        <v>1.052E-2</v>
      </c>
    </row>
  </sheetData>
  <sheetProtection algorithmName="SHA-512" hashValue="Hns3NnyVWm0ZkTLTDYXzBhHaCrLfhe9VsS/WID8UL2ehEwnAnsVZVnRuhb0MDI+PjNjM1ovD3f06/kmrJL5lfg==" saltValue="sAnRDF1bko074KjV66dScg==" spinCount="100000" sheet="1" objects="1" scenarios="1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Rates Calculator</vt:lpstr>
      <vt:lpstr>Zoning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Clinton</cp:lastModifiedBy>
  <dcterms:created xsi:type="dcterms:W3CDTF">2021-03-01T16:04:13Z</dcterms:created>
  <dcterms:modified xsi:type="dcterms:W3CDTF">2021-04-06T08:20:54Z</dcterms:modified>
</cp:coreProperties>
</file>